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Excel\Excel\"/>
    </mc:Choice>
  </mc:AlternateContent>
  <xr:revisionPtr revIDLastSave="0" documentId="13_ncr:1_{7D2A0F5E-D572-45E4-A53F-806AC690395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10" i="2"/>
  <c r="H7" i="2"/>
  <c r="G44" i="3"/>
  <c r="F44" i="3"/>
  <c r="D44" i="3"/>
  <c r="C44" i="3"/>
  <c r="H43" i="3"/>
  <c r="G43" i="3"/>
  <c r="F43" i="3"/>
  <c r="D43" i="3"/>
  <c r="C43" i="3"/>
  <c r="G42" i="3"/>
  <c r="F42" i="3"/>
  <c r="D42" i="3"/>
  <c r="C42" i="3"/>
  <c r="G40" i="3"/>
  <c r="F40" i="3"/>
  <c r="D40" i="3"/>
  <c r="C40" i="3"/>
  <c r="G39" i="3"/>
  <c r="F39" i="3"/>
  <c r="D39" i="3"/>
  <c r="C39" i="3"/>
  <c r="H38" i="3"/>
  <c r="G38" i="3"/>
  <c r="F38" i="3"/>
  <c r="D38" i="3"/>
  <c r="C38" i="3"/>
  <c r="G37" i="3"/>
  <c r="F37" i="3"/>
  <c r="D37" i="3"/>
  <c r="C37" i="3"/>
  <c r="G36" i="3"/>
  <c r="F36" i="3"/>
  <c r="D36" i="3"/>
  <c r="C36" i="3"/>
  <c r="G35" i="3"/>
  <c r="F35" i="3"/>
  <c r="D35" i="3"/>
  <c r="C35" i="3"/>
  <c r="H34" i="3"/>
  <c r="G34" i="3"/>
  <c r="F34" i="3"/>
  <c r="D34" i="3"/>
  <c r="C34" i="3"/>
  <c r="C41" i="3"/>
  <c r="H29" i="3"/>
  <c r="E29" i="3"/>
  <c r="H28" i="3"/>
  <c r="E28" i="3"/>
  <c r="H27" i="3"/>
  <c r="E27" i="3"/>
  <c r="G26" i="3"/>
  <c r="F26" i="3"/>
  <c r="D26" i="3"/>
  <c r="C26" i="3"/>
  <c r="H25" i="3"/>
  <c r="E25" i="3"/>
  <c r="H24" i="3"/>
  <c r="H39" i="3" s="1"/>
  <c r="E24" i="3"/>
  <c r="H23" i="3"/>
  <c r="E23" i="3"/>
  <c r="H22" i="3"/>
  <c r="H37" i="3" s="1"/>
  <c r="E22" i="3"/>
  <c r="H21" i="3"/>
  <c r="E21" i="3"/>
  <c r="H20" i="3"/>
  <c r="H35" i="3" s="1"/>
  <c r="E20" i="3"/>
  <c r="H19" i="3"/>
  <c r="E19" i="3"/>
  <c r="G18" i="3"/>
  <c r="F18" i="3"/>
  <c r="F30" i="3" s="1"/>
  <c r="D18" i="3"/>
  <c r="C18" i="3"/>
  <c r="H14" i="3"/>
  <c r="H44" i="3" s="1"/>
  <c r="H41" i="3" s="1"/>
  <c r="E14" i="3"/>
  <c r="E44" i="3" s="1"/>
  <c r="H13" i="3"/>
  <c r="E13" i="3"/>
  <c r="E43" i="3" s="1"/>
  <c r="H12" i="3"/>
  <c r="H42" i="3" s="1"/>
  <c r="E12" i="3"/>
  <c r="E42" i="3" s="1"/>
  <c r="G11" i="3"/>
  <c r="F11" i="3"/>
  <c r="D11" i="3"/>
  <c r="C11" i="3"/>
  <c r="H10" i="3"/>
  <c r="E10" i="3"/>
  <c r="E40" i="3" s="1"/>
  <c r="H9" i="3"/>
  <c r="E9" i="3"/>
  <c r="H8" i="3"/>
  <c r="E8" i="3"/>
  <c r="H7" i="3"/>
  <c r="E7" i="3"/>
  <c r="H6" i="3"/>
  <c r="E6" i="3"/>
  <c r="E36" i="3" s="1"/>
  <c r="H5" i="3"/>
  <c r="E5" i="3"/>
  <c r="E35" i="3" s="1"/>
  <c r="H4" i="3"/>
  <c r="E4" i="3"/>
  <c r="G3" i="3"/>
  <c r="F3" i="3"/>
  <c r="D3" i="3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G14" i="2"/>
  <c r="F14" i="2"/>
  <c r="D14" i="2"/>
  <c r="C14" i="2"/>
  <c r="H13" i="2"/>
  <c r="E13" i="2"/>
  <c r="H12" i="2"/>
  <c r="E12" i="2"/>
  <c r="H11" i="2"/>
  <c r="E11" i="2"/>
  <c r="E10" i="2"/>
  <c r="H9" i="2"/>
  <c r="E9" i="2"/>
  <c r="H8" i="2"/>
  <c r="E8" i="2"/>
  <c r="E7" i="2"/>
  <c r="H6" i="2"/>
  <c r="E6" i="2"/>
  <c r="H5" i="2"/>
  <c r="E5" i="2"/>
  <c r="H4" i="2"/>
  <c r="E4" i="2"/>
  <c r="G3" i="2"/>
  <c r="F3" i="2"/>
  <c r="D3" i="2"/>
  <c r="C3" i="2"/>
  <c r="E37" i="3" l="1"/>
  <c r="H40" i="3"/>
  <c r="H36" i="3"/>
  <c r="H33" i="3" s="1"/>
  <c r="H45" i="3" s="1"/>
  <c r="E38" i="3"/>
  <c r="E34" i="3"/>
  <c r="E39" i="3"/>
  <c r="G24" i="2"/>
  <c r="C33" i="3"/>
  <c r="C45" i="3" s="1"/>
  <c r="G33" i="3"/>
  <c r="D33" i="3"/>
  <c r="F24" i="2"/>
  <c r="D41" i="3"/>
  <c r="F41" i="3"/>
  <c r="E41" i="3"/>
  <c r="G41" i="3"/>
  <c r="E33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E3" i="2"/>
  <c r="E14" i="2"/>
  <c r="H14" i="2"/>
  <c r="D24" i="2"/>
  <c r="E26" i="3"/>
  <c r="E3" i="3"/>
  <c r="D45" i="3" l="1"/>
  <c r="F45" i="3"/>
  <c r="G45" i="3"/>
  <c r="E45" i="3"/>
  <c r="H15" i="3"/>
  <c r="E15" i="3"/>
  <c r="E30" i="3"/>
  <c r="H30" i="3"/>
  <c r="H24" i="2"/>
  <c r="E24" i="2"/>
</calcChain>
</file>

<file path=xl/sharedStrings.xml><?xml version="1.0" encoding="utf-8"?>
<sst xmlns="http://schemas.openxmlformats.org/spreadsheetml/2006/main" count="115" uniqueCount="59">
  <si>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</si>
  <si>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</si>
  <si>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</si>
  <si>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</si>
  <si>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</si>
  <si>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</si>
  <si>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</si>
  <si>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</si>
  <si>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</si>
  <si>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</si>
  <si>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</si>
  <si>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</si>
  <si>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</si>
  <si>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</si>
  <si>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</si>
  <si>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</si>
  <si>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</si>
  <si>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</si>
  <si>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</si>
  <si>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</si>
  <si>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</si>
  <si>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</si>
  <si>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</si>
  <si>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</si>
  <si>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</si>
  <si>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</si>
  <si>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</si>
  <si>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</si>
  <si>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</si>
  <si>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</si>
  <si>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</si>
  <si>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</si>
  <si>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</si>
  <si>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</si>
  <si>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</si>
  <si>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</si>
  <si>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</si>
  <si>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</si>
  <si>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</si>
  <si>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</si>
  <si>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</si>
  <si>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</si>
  <si>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</si>
  <si>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</si>
  <si>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</si>
  <si>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</si>
  <si>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</si>
  <si>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</si>
  <si>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</si>
  <si>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PATRONATO DE BOMBEROS DE LEON GTO.
Flujo de Fondos (Rubro y Capítulo)
Del 01 de enero al 31 de marzo de 2022</t>
  </si>
  <si>
    <t>PATRONATO DE BOMBEROS DE LEON GTO.
Flujo de Fondos (Fuente de Financiamiento)
Del 01 de enero al 31 de marzo de 2022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</si>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</sst>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710445CA-E79E-4C24-AD6C-3D49C9B61551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B41B-843B-4C63-A092-8B4D6E181AB0}">
  <sheetPr>
    <pageSetUpPr fitToPage="1"/>
  </sheetPr>
  <dimension ref="A1:H45"/>
  <sheetViews>
    <sheetView showGridLines="0" tabSelected="1" zoomScaleNormal="100" workbookViewId="0">
      <selection activeCell="H44" sqref="A1:H44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36" t="s">
        <v>49</v>
      </c>
      <c r="B1" s="37"/>
      <c r="C1" s="37"/>
      <c r="D1" s="37"/>
      <c r="E1" s="37"/>
      <c r="F1" s="37"/>
      <c r="G1" s="37"/>
      <c r="H1" s="38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f>SUM(C4:C13)</f>
        <v>93437801</v>
      </c>
      <c r="D3" s="4">
        <f t="shared" ref="D3:G3" si="0">SUM(D4:D13)</f>
        <v>0</v>
      </c>
      <c r="E3" s="4">
        <f t="shared" si="0"/>
        <v>93437801</v>
      </c>
      <c r="F3" s="4">
        <f t="shared" si="0"/>
        <v>29439071.02</v>
      </c>
      <c r="G3" s="4">
        <f t="shared" si="0"/>
        <v>29439071.02</v>
      </c>
      <c r="H3" s="4">
        <f>SUM(H4:H13)</f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>+F7-G7</f>
        <v>0</v>
      </c>
    </row>
    <row r="8" spans="1:8" x14ac:dyDescent="0.2">
      <c r="A8" s="5">
        <v>5</v>
      </c>
      <c r="B8" s="6" t="s">
        <v>13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7">
        <v>6960000</v>
      </c>
      <c r="D10" s="7">
        <v>0</v>
      </c>
      <c r="E10" s="7">
        <f t="shared" si="1"/>
        <v>6960000</v>
      </c>
      <c r="F10" s="7">
        <v>2368241.7999999998</v>
      </c>
      <c r="G10" s="7">
        <v>2368241.7999999998</v>
      </c>
      <c r="H10" s="7">
        <f>+F10-G10</f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7">
        <v>86477801</v>
      </c>
      <c r="D12" s="7">
        <v>0</v>
      </c>
      <c r="E12" s="7">
        <f t="shared" si="1"/>
        <v>86477801</v>
      </c>
      <c r="F12" s="7">
        <v>27070829.219999999</v>
      </c>
      <c r="G12" s="7">
        <v>27070829.219999999</v>
      </c>
      <c r="H12" s="7">
        <f t="shared" si="2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93437801</v>
      </c>
      <c r="D14" s="10">
        <f t="shared" ref="D14:H14" si="3">SUM(D15:D23)</f>
        <v>0</v>
      </c>
      <c r="E14" s="10">
        <f t="shared" si="3"/>
        <v>93437801</v>
      </c>
      <c r="F14" s="10">
        <f t="shared" si="3"/>
        <v>24069055.399999999</v>
      </c>
      <c r="G14" s="10">
        <f t="shared" si="3"/>
        <v>24069055.399999999</v>
      </c>
      <c r="H14" s="10">
        <f t="shared" si="3"/>
        <v>0</v>
      </c>
    </row>
    <row r="15" spans="1:8" x14ac:dyDescent="0.2">
      <c r="A15" s="8">
        <v>1000</v>
      </c>
      <c r="B15" s="6" t="s">
        <v>20</v>
      </c>
      <c r="C15" s="7">
        <v>86477801</v>
      </c>
      <c r="D15" s="7">
        <v>0</v>
      </c>
      <c r="E15" s="7">
        <f t="shared" ref="E15:E23" si="4">+C15+D15</f>
        <v>86477801</v>
      </c>
      <c r="F15" s="7">
        <v>20071479.009999998</v>
      </c>
      <c r="G15" s="7">
        <v>20071479.009999998</v>
      </c>
      <c r="H15" s="7">
        <f t="shared" ref="H15:H23" si="5">+F15-G15</f>
        <v>0</v>
      </c>
    </row>
    <row r="16" spans="1:8" x14ac:dyDescent="0.2">
      <c r="A16" s="5">
        <v>2000</v>
      </c>
      <c r="B16" s="6" t="s">
        <v>21</v>
      </c>
      <c r="C16" s="7">
        <v>3033123.26</v>
      </c>
      <c r="D16" s="7">
        <v>0</v>
      </c>
      <c r="E16" s="7">
        <f t="shared" si="4"/>
        <v>3033123.26</v>
      </c>
      <c r="F16" s="7">
        <v>1536687.6900000002</v>
      </c>
      <c r="G16" s="7">
        <v>1536687.6900000002</v>
      </c>
      <c r="H16" s="7">
        <f t="shared" si="5"/>
        <v>0</v>
      </c>
    </row>
    <row r="17" spans="1:8" x14ac:dyDescent="0.2">
      <c r="A17" s="8">
        <v>3000</v>
      </c>
      <c r="B17" s="6" t="s">
        <v>22</v>
      </c>
      <c r="C17" s="7">
        <v>3888212.5</v>
      </c>
      <c r="D17" s="7">
        <v>0</v>
      </c>
      <c r="E17" s="7">
        <f t="shared" si="4"/>
        <v>3888212.5</v>
      </c>
      <c r="F17" s="7">
        <v>2457017.7000000002</v>
      </c>
      <c r="G17" s="7">
        <v>2457017.7000000002</v>
      </c>
      <c r="H17" s="7">
        <f t="shared" si="5"/>
        <v>0</v>
      </c>
    </row>
    <row r="18" spans="1:8" x14ac:dyDescent="0.2">
      <c r="A18" s="5">
        <v>4000</v>
      </c>
      <c r="B18" s="6" t="s">
        <v>17</v>
      </c>
      <c r="C18" s="7">
        <v>0</v>
      </c>
      <c r="D18" s="7">
        <v>0</v>
      </c>
      <c r="E18" s="7">
        <f t="shared" si="4"/>
        <v>0</v>
      </c>
      <c r="F18" s="7">
        <v>0</v>
      </c>
      <c r="G18" s="7">
        <v>0</v>
      </c>
      <c r="H18" s="7">
        <f t="shared" si="5"/>
        <v>0</v>
      </c>
    </row>
    <row r="19" spans="1:8" x14ac:dyDescent="0.2">
      <c r="A19" s="8">
        <v>5000</v>
      </c>
      <c r="B19" s="6" t="s">
        <v>23</v>
      </c>
      <c r="C19" s="7">
        <v>38664.239999999998</v>
      </c>
      <c r="D19" s="7">
        <v>0</v>
      </c>
      <c r="E19" s="7">
        <f t="shared" si="4"/>
        <v>38664.239999999998</v>
      </c>
      <c r="F19" s="7">
        <v>3871</v>
      </c>
      <c r="G19" s="7">
        <v>3871</v>
      </c>
      <c r="H19" s="7">
        <f t="shared" si="5"/>
        <v>0</v>
      </c>
    </row>
    <row r="20" spans="1:8" x14ac:dyDescent="0.2">
      <c r="A20" s="5">
        <v>6000</v>
      </c>
      <c r="B20" s="6" t="s">
        <v>24</v>
      </c>
      <c r="C20" s="7">
        <v>0</v>
      </c>
      <c r="D20" s="7">
        <v>0</v>
      </c>
      <c r="E20" s="7">
        <f t="shared" si="4"/>
        <v>0</v>
      </c>
      <c r="F20" s="7">
        <v>0</v>
      </c>
      <c r="G20" s="7">
        <v>0</v>
      </c>
      <c r="H20" s="7">
        <f t="shared" si="5"/>
        <v>0</v>
      </c>
    </row>
    <row r="21" spans="1:8" x14ac:dyDescent="0.2">
      <c r="A21" s="8">
        <v>7000</v>
      </c>
      <c r="B21" s="6" t="s">
        <v>25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5370015.620000001</v>
      </c>
      <c r="G24" s="15">
        <f t="shared" si="6"/>
        <v>5370015.620000001</v>
      </c>
      <c r="H24" s="15">
        <f t="shared" si="6"/>
        <v>0</v>
      </c>
    </row>
    <row r="27" spans="1:8" ht="29.25" customHeight="1" x14ac:dyDescent="0.2">
      <c r="B27" s="39" t="s">
        <v>51</v>
      </c>
      <c r="C27" s="39"/>
      <c r="D27" s="39"/>
      <c r="E27" s="39"/>
      <c r="F27" s="39"/>
      <c r="G27" s="39"/>
      <c r="H27" s="39"/>
    </row>
    <row r="28" spans="1:8" x14ac:dyDescent="0.2">
      <c r="B28" s="33"/>
    </row>
    <row r="29" spans="1:8" x14ac:dyDescent="0.2">
      <c r="B29" s="33"/>
    </row>
    <row r="30" spans="1:8" ht="15.75" customHeight="1" x14ac:dyDescent="0.2">
      <c r="B30" s="34" t="s">
        <v>52</v>
      </c>
    </row>
    <row r="31" spans="1:8" x14ac:dyDescent="0.2">
      <c r="B31" s="35" t="s">
        <v>53</v>
      </c>
    </row>
    <row r="32" spans="1:8" x14ac:dyDescent="0.2">
      <c r="B32" s="34" t="s">
        <v>54</v>
      </c>
    </row>
    <row r="33" spans="2:2" x14ac:dyDescent="0.2">
      <c r="B33" s="34"/>
    </row>
    <row r="34" spans="2:2" x14ac:dyDescent="0.2">
      <c r="B34" s="34"/>
    </row>
    <row r="35" spans="2:2" x14ac:dyDescent="0.2">
      <c r="B35" s="34"/>
    </row>
    <row r="36" spans="2:2" ht="12.75" customHeight="1" x14ac:dyDescent="0.2">
      <c r="B36" s="34" t="s">
        <v>52</v>
      </c>
    </row>
    <row r="37" spans="2:2" x14ac:dyDescent="0.2">
      <c r="B37" s="35" t="s">
        <v>55</v>
      </c>
    </row>
    <row r="38" spans="2:2" x14ac:dyDescent="0.2">
      <c r="B38" s="34" t="s">
        <v>56</v>
      </c>
    </row>
    <row r="39" spans="2:2" x14ac:dyDescent="0.2">
      <c r="B39" s="34"/>
    </row>
    <row r="40" spans="2:2" x14ac:dyDescent="0.2">
      <c r="B40" s="34"/>
    </row>
    <row r="41" spans="2:2" x14ac:dyDescent="0.2">
      <c r="B41" s="34"/>
    </row>
    <row r="42" spans="2:2" ht="12.75" customHeight="1" x14ac:dyDescent="0.2">
      <c r="B42" s="34" t="s">
        <v>52</v>
      </c>
    </row>
    <row r="43" spans="2:2" ht="15" x14ac:dyDescent="0.25">
      <c r="B43" t="s">
        <v>57</v>
      </c>
    </row>
    <row r="44" spans="2:2" ht="15" x14ac:dyDescent="0.25">
      <c r="B44" t="s">
        <v>58</v>
      </c>
    </row>
    <row r="45" spans="2:2" x14ac:dyDescent="0.2">
      <c r="B45" s="33"/>
    </row>
  </sheetData>
  <mergeCells count="2">
    <mergeCell ref="A1:H1"/>
    <mergeCell ref="B27:H27"/>
  </mergeCells>
  <pageMargins left="0.7" right="0.7" top="0.75" bottom="0.75" header="0.3" footer="0.3"/>
  <pageSetup fitToWidth="0" orientation="landscape" r:id="rId1"/>
  <ignoredErrors>
    <ignoredError sqref="E4:H6 E15:E23 E8:H9 E7:G7 E11:H11 E10 E13:H13 E12 H12 H15:H23" unlockedFormula="1"/>
    <ignoredError sqref="E14:H1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1D6F-DDF2-4079-85C8-FA4D918F1651}">
  <dimension ref="A1:H64"/>
  <sheetViews>
    <sheetView showGridLines="0" zoomScaleNormal="100" workbookViewId="0">
      <selection activeCell="J8" sqref="J8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 x14ac:dyDescent="0.2">
      <c r="A1" s="36" t="s">
        <v>50</v>
      </c>
      <c r="B1" s="37"/>
      <c r="C1" s="37"/>
      <c r="D1" s="37"/>
      <c r="E1" s="37"/>
      <c r="F1" s="37"/>
      <c r="G1" s="37"/>
      <c r="H1" s="38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 t="shared" ref="C3:H3" si="0">SUM(C4:C10)</f>
        <v>93437801</v>
      </c>
      <c r="D3" s="16">
        <f t="shared" si="0"/>
        <v>5451379</v>
      </c>
      <c r="E3" s="16">
        <f t="shared" si="0"/>
        <v>98889180</v>
      </c>
      <c r="F3" s="16">
        <f t="shared" si="0"/>
        <v>29439071.02</v>
      </c>
      <c r="G3" s="16">
        <f t="shared" si="0"/>
        <v>29439071.02</v>
      </c>
      <c r="H3" s="16">
        <f t="shared" si="0"/>
        <v>0</v>
      </c>
    </row>
    <row r="4" spans="1:8" x14ac:dyDescent="0.2">
      <c r="A4" s="17">
        <v>11</v>
      </c>
      <c r="B4" s="18" t="s">
        <v>35</v>
      </c>
      <c r="C4" s="7">
        <v>0</v>
      </c>
      <c r="D4" s="7">
        <v>0</v>
      </c>
      <c r="E4" s="7">
        <f t="shared" ref="E4:E10" si="1">+C4+D4</f>
        <v>0</v>
      </c>
      <c r="F4" s="7">
        <v>0</v>
      </c>
      <c r="G4" s="7">
        <v>0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7">
        <v>6960000</v>
      </c>
      <c r="D7" s="7">
        <v>0</v>
      </c>
      <c r="E7" s="7">
        <f t="shared" si="1"/>
        <v>6960000</v>
      </c>
      <c r="F7" s="7">
        <v>2368241.7999999998</v>
      </c>
      <c r="G7" s="7">
        <v>2368241.7999999998</v>
      </c>
      <c r="H7" s="7">
        <f t="shared" si="2"/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7">
        <v>86477801</v>
      </c>
      <c r="D10" s="7">
        <v>5451379</v>
      </c>
      <c r="E10" s="7">
        <f t="shared" si="1"/>
        <v>91929180</v>
      </c>
      <c r="F10" s="7">
        <v>27070829.219999999</v>
      </c>
      <c r="G10" s="7">
        <v>27070829.219999999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93437801</v>
      </c>
      <c r="D15" s="24">
        <f t="shared" ref="D15:H15" si="5">D3+D11</f>
        <v>5451379</v>
      </c>
      <c r="E15" s="24">
        <f t="shared" si="5"/>
        <v>98889180</v>
      </c>
      <c r="F15" s="24">
        <f t="shared" si="5"/>
        <v>29439071.02</v>
      </c>
      <c r="G15" s="24">
        <f t="shared" si="5"/>
        <v>29439071.02</v>
      </c>
      <c r="H15" s="24">
        <f t="shared" si="5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6">SUM(C19:C25)</f>
        <v>93437801</v>
      </c>
      <c r="D18" s="16">
        <f t="shared" si="6"/>
        <v>5451379</v>
      </c>
      <c r="E18" s="16">
        <f t="shared" si="6"/>
        <v>98889180</v>
      </c>
      <c r="F18" s="16">
        <f t="shared" si="6"/>
        <v>24069055.399999999</v>
      </c>
      <c r="G18" s="16">
        <f t="shared" si="6"/>
        <v>24069055.399999999</v>
      </c>
      <c r="H18" s="16">
        <f t="shared" si="6"/>
        <v>0</v>
      </c>
    </row>
    <row r="19" spans="1:8" x14ac:dyDescent="0.2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7">+C19+D19</f>
        <v>0</v>
      </c>
      <c r="F19" s="7">
        <v>0</v>
      </c>
      <c r="G19" s="7">
        <v>0</v>
      </c>
      <c r="H19" s="7">
        <f t="shared" ref="H19:H25" si="8">+F19-G19</f>
        <v>0</v>
      </c>
    </row>
    <row r="20" spans="1:8" x14ac:dyDescent="0.2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/>
      <c r="G20" s="7">
        <v>0</v>
      </c>
      <c r="H20" s="7">
        <f t="shared" si="8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x14ac:dyDescent="0.2">
      <c r="A22" s="17">
        <v>14</v>
      </c>
      <c r="B22" s="18" t="s">
        <v>38</v>
      </c>
      <c r="C22" s="7">
        <v>6960000</v>
      </c>
      <c r="D22" s="7">
        <v>-2.1827872842550278E-11</v>
      </c>
      <c r="E22" s="7">
        <f t="shared" si="7"/>
        <v>6960000</v>
      </c>
      <c r="F22" s="7">
        <v>3997576.3900000006</v>
      </c>
      <c r="G22" s="7">
        <v>3997576.3900000006</v>
      </c>
      <c r="H22" s="7">
        <f t="shared" si="8"/>
        <v>0</v>
      </c>
    </row>
    <row r="23" spans="1:8" x14ac:dyDescent="0.2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x14ac:dyDescent="0.2">
      <c r="A25" s="17">
        <v>17</v>
      </c>
      <c r="B25" s="18" t="s">
        <v>41</v>
      </c>
      <c r="C25" s="7">
        <v>86477801</v>
      </c>
      <c r="D25" s="7">
        <v>5451379</v>
      </c>
      <c r="E25" s="7">
        <f t="shared" si="7"/>
        <v>91929180</v>
      </c>
      <c r="F25" s="7">
        <v>20071479.009999998</v>
      </c>
      <c r="G25" s="7">
        <v>20071479.009999998</v>
      </c>
      <c r="H25" s="7">
        <f t="shared" si="8"/>
        <v>0</v>
      </c>
    </row>
    <row r="26" spans="1:8" x14ac:dyDescent="0.2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93437801</v>
      </c>
      <c r="D30" s="24">
        <f t="shared" ref="D30:H30" si="11">D18+D26</f>
        <v>5451379</v>
      </c>
      <c r="E30" s="24">
        <f t="shared" si="11"/>
        <v>98889180</v>
      </c>
      <c r="F30" s="24">
        <f t="shared" si="11"/>
        <v>24069055.399999999</v>
      </c>
      <c r="G30" s="24">
        <f t="shared" si="11"/>
        <v>24069055.399999999</v>
      </c>
      <c r="H30" s="24">
        <f t="shared" si="11"/>
        <v>0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2">SUM(C34:C40)</f>
        <v>0</v>
      </c>
      <c r="D33" s="16">
        <f t="shared" si="12"/>
        <v>2.1827872842550278E-11</v>
      </c>
      <c r="E33" s="16">
        <f t="shared" si="12"/>
        <v>0</v>
      </c>
      <c r="F33" s="16">
        <f t="shared" si="12"/>
        <v>5370015.6200000001</v>
      </c>
      <c r="G33" s="16">
        <f t="shared" si="12"/>
        <v>5370015.6200000001</v>
      </c>
      <c r="H33" s="16">
        <f t="shared" si="12"/>
        <v>0</v>
      </c>
    </row>
    <row r="34" spans="1:8" x14ac:dyDescent="0.2">
      <c r="A34" s="17">
        <v>11</v>
      </c>
      <c r="B34" s="18" t="s">
        <v>35</v>
      </c>
      <c r="C34" s="7">
        <f t="shared" ref="C34:H34" si="13">C4-C19</f>
        <v>0</v>
      </c>
      <c r="D34" s="7">
        <f t="shared" si="13"/>
        <v>0</v>
      </c>
      <c r="E34" s="7">
        <f t="shared" si="13"/>
        <v>0</v>
      </c>
      <c r="F34" s="7">
        <f t="shared" si="13"/>
        <v>0</v>
      </c>
      <c r="G34" s="7">
        <f t="shared" si="13"/>
        <v>0</v>
      </c>
      <c r="H34" s="7">
        <f t="shared" si="13"/>
        <v>0</v>
      </c>
    </row>
    <row r="35" spans="1:8" x14ac:dyDescent="0.2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 x14ac:dyDescent="0.2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 x14ac:dyDescent="0.2">
      <c r="A37" s="17">
        <v>14</v>
      </c>
      <c r="B37" s="18" t="s">
        <v>38</v>
      </c>
      <c r="C37" s="7">
        <f t="shared" ref="C37:H37" si="16">C7-C22</f>
        <v>0</v>
      </c>
      <c r="D37" s="7">
        <f t="shared" si="16"/>
        <v>2.1827872842550278E-11</v>
      </c>
      <c r="E37" s="7">
        <f t="shared" si="16"/>
        <v>0</v>
      </c>
      <c r="F37" s="7">
        <f t="shared" si="16"/>
        <v>-1629334.5900000008</v>
      </c>
      <c r="G37" s="7">
        <f t="shared" si="16"/>
        <v>-1629334.5900000008</v>
      </c>
      <c r="H37" s="7">
        <f t="shared" si="16"/>
        <v>0</v>
      </c>
    </row>
    <row r="38" spans="1:8" x14ac:dyDescent="0.2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0</v>
      </c>
      <c r="G38" s="7">
        <f t="shared" si="17"/>
        <v>0</v>
      </c>
      <c r="H38" s="7">
        <f t="shared" si="17"/>
        <v>0</v>
      </c>
    </row>
    <row r="39" spans="1:8" x14ac:dyDescent="0.2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 x14ac:dyDescent="0.2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0</v>
      </c>
      <c r="E40" s="7">
        <f t="shared" si="19"/>
        <v>0</v>
      </c>
      <c r="F40" s="7">
        <f t="shared" si="19"/>
        <v>6999350.2100000009</v>
      </c>
      <c r="G40" s="7">
        <f t="shared" si="19"/>
        <v>6999350.2100000009</v>
      </c>
      <c r="H40" s="7">
        <f t="shared" si="19"/>
        <v>0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</row>
    <row r="42" spans="1:8" x14ac:dyDescent="0.2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</row>
    <row r="43" spans="1:8" x14ac:dyDescent="0.2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</row>
    <row r="44" spans="1:8" x14ac:dyDescent="0.2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 x14ac:dyDescent="0.2">
      <c r="A45" s="27"/>
      <c r="B45" s="23" t="s">
        <v>28</v>
      </c>
      <c r="C45" s="24">
        <f>C33+C41</f>
        <v>0</v>
      </c>
      <c r="D45" s="24">
        <f t="shared" ref="D45:H45" si="24">D33+D41</f>
        <v>2.1827872842550278E-11</v>
      </c>
      <c r="E45" s="24">
        <f t="shared" si="24"/>
        <v>0</v>
      </c>
      <c r="F45" s="24">
        <f t="shared" si="24"/>
        <v>5370015.6200000001</v>
      </c>
      <c r="G45" s="24">
        <f t="shared" si="24"/>
        <v>5370015.6200000001</v>
      </c>
      <c r="H45" s="24">
        <f t="shared" si="24"/>
        <v>0</v>
      </c>
    </row>
    <row r="47" spans="1:8" x14ac:dyDescent="0.2">
      <c r="B47" s="1" t="s">
        <v>51</v>
      </c>
    </row>
    <row r="50" spans="2:2" x14ac:dyDescent="0.2">
      <c r="B50" s="1" t="s">
        <v>52</v>
      </c>
    </row>
    <row r="51" spans="2:2" x14ac:dyDescent="0.2">
      <c r="B51" s="1" t="s">
        <v>53</v>
      </c>
    </row>
    <row r="52" spans="2:2" x14ac:dyDescent="0.2">
      <c r="B52" s="1" t="s">
        <v>54</v>
      </c>
    </row>
    <row r="56" spans="2:2" x14ac:dyDescent="0.2">
      <c r="B56" s="1" t="s">
        <v>52</v>
      </c>
    </row>
    <row r="57" spans="2:2" x14ac:dyDescent="0.2">
      <c r="B57" s="1" t="s">
        <v>55</v>
      </c>
    </row>
    <row r="58" spans="2:2" x14ac:dyDescent="0.2">
      <c r="B58" s="1" t="s">
        <v>56</v>
      </c>
    </row>
    <row r="62" spans="2:2" x14ac:dyDescent="0.2">
      <c r="B62" s="1" t="s">
        <v>52</v>
      </c>
    </row>
    <row r="63" spans="2:2" x14ac:dyDescent="0.2">
      <c r="B63" s="1" t="s">
        <v>57</v>
      </c>
    </row>
    <row r="64" spans="2:2" x14ac:dyDescent="0.2">
      <c r="B64" s="1" t="s">
        <v>58</v>
      </c>
    </row>
  </sheetData>
  <mergeCells count="1">
    <mergeCell ref="A1:H1"/>
  </mergeCells>
  <pageMargins left="0.7" right="0.7" top="0.75" bottom="0.75" header="0.3" footer="0.3"/>
  <pageSetup paperSize="9" scale="90" orientation="portrait" r:id="rId1"/>
  <ignoredErrors>
    <ignoredError sqref="C3:H6 C45:H45 C27:H32 C26:D26 C12:H17 C11:D11 C18:H18 C33:H33 C34:H40 C42:H44 C8:H9 D7:E7 H7 E10 H10 E20:E25 C19 E19 H20:H25 H19" unlockedFormula="1"/>
    <ignoredError sqref="E26:H26 E11:H11 C41:H4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Contabilidad</cp:lastModifiedBy>
  <cp:revision/>
  <cp:lastPrinted>2022-04-28T15:55:41Z</cp:lastPrinted>
  <dcterms:created xsi:type="dcterms:W3CDTF">2017-12-20T04:54:53Z</dcterms:created>
  <dcterms:modified xsi:type="dcterms:W3CDTF">2022-04-28T15:56:16Z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